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sorsky\Documents\Company Shared\Brochures\"/>
    </mc:Choice>
  </mc:AlternateContent>
  <bookViews>
    <workbookView xWindow="0" yWindow="0" windowWidth="25200" windowHeight="12345"/>
  </bookViews>
  <sheets>
    <sheet name="Rental Calculator" sheetId="1" r:id="rId1"/>
  </sheets>
  <definedNames>
    <definedName name="_xlnm.Print_Area" localSheetId="0">'Rental Calculator'!$A$1:$O$57</definedName>
  </definedNames>
  <calcPr calcId="171027"/>
</workbook>
</file>

<file path=xl/calcChain.xml><?xml version="1.0" encoding="utf-8"?>
<calcChain xmlns="http://schemas.openxmlformats.org/spreadsheetml/2006/main">
  <c r="F23" i="1" l="1"/>
  <c r="M40" i="1"/>
  <c r="M39" i="1"/>
  <c r="F40" i="1"/>
  <c r="F39" i="1"/>
  <c r="M24" i="1"/>
  <c r="M23" i="1"/>
  <c r="F24" i="1"/>
  <c r="M44" i="1" l="1"/>
  <c r="F44" i="1"/>
  <c r="M28" i="1"/>
  <c r="M37" i="1"/>
  <c r="K45" i="1"/>
  <c r="D45" i="1"/>
  <c r="F37" i="1"/>
  <c r="M21" i="1"/>
  <c r="K29" i="1"/>
  <c r="F28" i="1"/>
  <c r="F21" i="1"/>
  <c r="D29" i="1"/>
  <c r="E10" i="1"/>
  <c r="M45" i="1" l="1"/>
  <c r="M47" i="1" s="1"/>
  <c r="M29" i="1"/>
  <c r="M31" i="1" s="1"/>
  <c r="F29" i="1"/>
  <c r="F31" i="1" s="1"/>
  <c r="F45" i="1"/>
  <c r="F47" i="1" s="1"/>
</calcChain>
</file>

<file path=xl/sharedStrings.xml><?xml version="1.0" encoding="utf-8"?>
<sst xmlns="http://schemas.openxmlformats.org/spreadsheetml/2006/main" count="49" uniqueCount="28">
  <si>
    <t>Quote Date:</t>
  </si>
  <si>
    <t>Equipment Value:</t>
  </si>
  <si>
    <t>Weekly payments of</t>
  </si>
  <si>
    <t>Term of 2 Years</t>
  </si>
  <si>
    <t>First payment of</t>
  </si>
  <si>
    <t>23 monthly payments of</t>
  </si>
  <si>
    <t>Total Cost of</t>
  </si>
  <si>
    <t>Company's Tax Rate</t>
  </si>
  <si>
    <t>Tax Relief at</t>
  </si>
  <si>
    <t>This equates to:</t>
  </si>
  <si>
    <t>of</t>
  </si>
  <si>
    <t>Net cost of the finance</t>
  </si>
  <si>
    <t>Term of 3 Years</t>
  </si>
  <si>
    <t>1+47</t>
  </si>
  <si>
    <t>1+59</t>
  </si>
  <si>
    <t>Term of 4 Years</t>
  </si>
  <si>
    <t>Term of 5 Years</t>
  </si>
  <si>
    <t>35 monthly payments of</t>
  </si>
  <si>
    <t>47 monthly payments of</t>
  </si>
  <si>
    <t>59 monthly payments of</t>
  </si>
  <si>
    <t>1+35</t>
  </si>
  <si>
    <t>1+23</t>
  </si>
  <si>
    <t>Lease Quotation</t>
  </si>
  <si>
    <t>Customer Name:</t>
  </si>
  <si>
    <t>80,000.01 +</t>
  </si>
  <si>
    <t>1,000 to 40,000</t>
  </si>
  <si>
    <t>40,001 to 80,000</t>
  </si>
  <si>
    <t>Enter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</si>
</sst>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2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6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2"/>
      <color theme="1"/>
      <name val="Arial"/>
      <family val="2"/>
    </font>
    <font>
      <b/>
      <sz val="12"/>
      <color rgb="FF92D050"/>
      <name val="Arial"/>
      <family val="2"/>
    </font>
    <font>
      <sz val="12"/>
      <color rgb="FFFF0000"/>
      <name val="Arial"/>
      <family val="2"/>
    </font>
    <font>
      <b/>
      <sz val="11"/>
      <color theme="1" tint="0.3499862666707357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9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0" fontId="6" fillId="0" borderId="0" xfId="0" applyFont="1"/>
    <xf numFmtId="0" fontId="8" fillId="0" borderId="0" xfId="0" applyFont="1"/>
    <xf numFmtId="164" fontId="9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9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0" borderId="0" xfId="0" applyFont="1"/>
    <xf numFmtId="0" fontId="10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49</xdr:row>
      <xdr:rowOff>28575</xdr:rowOff>
    </xdr:from>
    <xdr:to>
      <xdr:col>13</xdr:col>
      <xdr:colOff>28575</xdr:colOff>
      <xdr:row>55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5300" y="7115175"/>
          <a:ext cx="5314950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The benefits of leasing include:</a:t>
          </a:r>
        </a:p>
        <a:p>
          <a:endParaRPr lang="en-US" sz="50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*  Rentals remain fixed for the</a:t>
          </a:r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 full duration of the lease agreement;</a:t>
          </a:r>
        </a:p>
        <a:p>
          <a:endParaRPr lang="en-US" sz="5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*  Rental payments are 100% tax deductible;</a:t>
          </a:r>
        </a:p>
        <a:p>
          <a:endParaRPr lang="en-US" sz="5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*  Simple upgrades often with no noticeable change to your rental costs;</a:t>
          </a:r>
        </a:p>
        <a:p>
          <a:endParaRPr lang="en-US" sz="5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*  Your valuable working capital is protected.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371475</xdr:colOff>
      <xdr:row>17</xdr:row>
      <xdr:rowOff>9525</xdr:rowOff>
    </xdr:from>
    <xdr:to>
      <xdr:col>6</xdr:col>
      <xdr:colOff>171450</xdr:colOff>
      <xdr:row>31</xdr:row>
      <xdr:rowOff>104775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475" y="2295525"/>
          <a:ext cx="2638425" cy="2238375"/>
        </a:xfrm>
        <a:prstGeom prst="round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0</xdr:colOff>
      <xdr:row>17</xdr:row>
      <xdr:rowOff>9525</xdr:rowOff>
    </xdr:from>
    <xdr:to>
      <xdr:col>14</xdr:col>
      <xdr:colOff>9525</xdr:colOff>
      <xdr:row>31</xdr:row>
      <xdr:rowOff>104775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33750" y="2295525"/>
          <a:ext cx="2638425" cy="2238375"/>
        </a:xfrm>
        <a:prstGeom prst="round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33</xdr:row>
      <xdr:rowOff>9525</xdr:rowOff>
    </xdr:from>
    <xdr:to>
      <xdr:col>7</xdr:col>
      <xdr:colOff>0</xdr:colOff>
      <xdr:row>47</xdr:row>
      <xdr:rowOff>104775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0" y="4867275"/>
          <a:ext cx="2638425" cy="2238375"/>
        </a:xfrm>
        <a:prstGeom prst="round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304800</xdr:colOff>
      <xdr:row>33</xdr:row>
      <xdr:rowOff>9525</xdr:rowOff>
    </xdr:from>
    <xdr:to>
      <xdr:col>14</xdr:col>
      <xdr:colOff>0</xdr:colOff>
      <xdr:row>47</xdr:row>
      <xdr:rowOff>104775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24225" y="4867275"/>
          <a:ext cx="2638425" cy="2238375"/>
        </a:xfrm>
        <a:prstGeom prst="round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49</xdr:row>
      <xdr:rowOff>9525</xdr:rowOff>
    </xdr:from>
    <xdr:to>
      <xdr:col>14</xdr:col>
      <xdr:colOff>0</xdr:colOff>
      <xdr:row>55</xdr:row>
      <xdr:rowOff>123825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1000" y="7096125"/>
          <a:ext cx="5581650" cy="1238250"/>
        </a:xfrm>
        <a:prstGeom prst="round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workbookViewId="0">
      <selection activeCell="S6" sqref="S6"/>
    </sheetView>
  </sheetViews>
  <sheetFormatPr defaultRowHeight="12.75" x14ac:dyDescent="0.2"/>
  <cols>
    <col min="1" max="1" width="5.7109375" style="2" customWidth="1"/>
    <col min="2" max="2" width="2.7109375" style="2" customWidth="1"/>
    <col min="3" max="3" width="12.7109375" style="2" customWidth="1"/>
    <col min="4" max="4" width="5" style="2" customWidth="1"/>
    <col min="5" max="5" width="3.7109375" style="2" customWidth="1"/>
    <col min="6" max="6" width="14.28515625" style="2" bestFit="1" customWidth="1"/>
    <col min="7" max="7" width="2.7109375" style="2" customWidth="1"/>
    <col min="8" max="8" width="4.7109375" style="2" customWidth="1"/>
    <col min="9" max="9" width="2.7109375" style="2" customWidth="1"/>
    <col min="10" max="10" width="12.7109375" style="2" customWidth="1"/>
    <col min="11" max="11" width="5" style="2" customWidth="1"/>
    <col min="12" max="12" width="3.5703125" style="2" customWidth="1"/>
    <col min="13" max="13" width="15" style="2" customWidth="1"/>
    <col min="14" max="14" width="2.7109375" style="2" customWidth="1"/>
    <col min="15" max="15" width="5.7109375" style="2" customWidth="1"/>
    <col min="16" max="19" width="9.140625" style="2"/>
    <col min="20" max="20" width="14.42578125" style="2" customWidth="1"/>
    <col min="21" max="21" width="18.85546875" style="2" customWidth="1"/>
    <col min="22" max="22" width="13.7109375" style="2" customWidth="1"/>
    <col min="23" max="16384" width="9.140625" style="2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"/>
      <c r="O1" s="20"/>
      <c r="P1" s="21"/>
      <c r="Q1" s="21"/>
      <c r="R1" s="3"/>
      <c r="S1" s="3"/>
      <c r="T1" s="3"/>
      <c r="U1" s="3"/>
      <c r="V1" s="3"/>
      <c r="W1" s="3"/>
      <c r="X1" s="3"/>
      <c r="Y1" s="21"/>
      <c r="Z1" s="21"/>
      <c r="AA1" s="21"/>
    </row>
    <row r="2" spans="1:2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"/>
      <c r="O2" s="20"/>
      <c r="P2" s="21"/>
      <c r="Q2" s="21"/>
      <c r="R2" s="3"/>
      <c r="S2" s="3"/>
      <c r="T2" s="3" t="s">
        <v>25</v>
      </c>
      <c r="U2" s="3" t="s">
        <v>26</v>
      </c>
      <c r="V2" s="3" t="s">
        <v>24</v>
      </c>
      <c r="W2" s="3"/>
      <c r="X2" s="3"/>
      <c r="Y2" s="21"/>
      <c r="Z2" s="21"/>
      <c r="AA2" s="21"/>
    </row>
    <row r="3" spans="1:2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0"/>
      <c r="O3" s="20"/>
      <c r="P3" s="21"/>
      <c r="Q3" s="21"/>
      <c r="R3" s="3"/>
      <c r="S3" s="3" t="s">
        <v>21</v>
      </c>
      <c r="T3" s="3">
        <v>48.27</v>
      </c>
      <c r="U3" s="3">
        <v>48.27</v>
      </c>
      <c r="V3" s="3">
        <v>48.27</v>
      </c>
      <c r="W3" s="3"/>
      <c r="X3" s="3"/>
      <c r="Y3" s="21"/>
      <c r="Z3" s="21"/>
      <c r="AA3" s="21"/>
    </row>
    <row r="4" spans="1:2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0"/>
      <c r="O4" s="20"/>
      <c r="P4" s="21"/>
      <c r="Q4" s="21"/>
      <c r="R4" s="3"/>
      <c r="S4" s="3" t="s">
        <v>20</v>
      </c>
      <c r="T4" s="3">
        <v>33.83</v>
      </c>
      <c r="U4" s="3">
        <v>33.83</v>
      </c>
      <c r="V4" s="3">
        <v>33.83</v>
      </c>
      <c r="W4" s="3"/>
      <c r="X4" s="3"/>
      <c r="Y4" s="21"/>
      <c r="Z4" s="21"/>
      <c r="AA4" s="21"/>
    </row>
    <row r="5" spans="1:2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0"/>
      <c r="O5" s="20"/>
      <c r="P5" s="21"/>
      <c r="Q5" s="21"/>
      <c r="R5" s="3"/>
      <c r="S5" s="3" t="s">
        <v>13</v>
      </c>
      <c r="T5" s="3">
        <v>26.65</v>
      </c>
      <c r="U5" s="3">
        <v>26.65</v>
      </c>
      <c r="V5" s="3">
        <v>26.65</v>
      </c>
      <c r="W5" s="3"/>
      <c r="X5" s="3"/>
      <c r="Y5" s="21"/>
      <c r="Z5" s="21"/>
      <c r="AA5" s="21"/>
    </row>
    <row r="6" spans="1:2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20"/>
      <c r="P6" s="21"/>
      <c r="Q6" s="21"/>
      <c r="R6" s="3"/>
      <c r="S6" s="3" t="s">
        <v>14</v>
      </c>
      <c r="T6" s="3">
        <v>22.38</v>
      </c>
      <c r="U6" s="3">
        <v>22.38</v>
      </c>
      <c r="V6" s="3">
        <v>22.38</v>
      </c>
      <c r="W6" s="3"/>
      <c r="X6" s="3"/>
      <c r="Y6" s="21"/>
      <c r="Z6" s="21"/>
      <c r="AA6" s="21"/>
    </row>
    <row r="7" spans="1:2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0"/>
      <c r="O7" s="20"/>
      <c r="P7" s="21"/>
      <c r="Q7" s="21"/>
      <c r="R7" s="3"/>
      <c r="S7" s="3"/>
      <c r="T7" s="3"/>
      <c r="U7" s="3"/>
      <c r="V7" s="3"/>
      <c r="W7" s="3"/>
      <c r="X7" s="3"/>
      <c r="Y7" s="21"/>
      <c r="Z7" s="21"/>
      <c r="AA7" s="21"/>
    </row>
    <row r="8" spans="1:27" ht="20.25" x14ac:dyDescent="0.3">
      <c r="A8" s="1"/>
      <c r="B8" s="5" t="s">
        <v>22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0"/>
      <c r="O8" s="20"/>
      <c r="P8" s="21"/>
      <c r="Q8" s="21"/>
      <c r="R8" s="3"/>
      <c r="S8" s="3"/>
      <c r="T8" s="3"/>
      <c r="U8" s="3"/>
      <c r="V8" s="3"/>
      <c r="W8" s="3"/>
      <c r="X8" s="3"/>
      <c r="Y8" s="21"/>
      <c r="Z8" s="21"/>
      <c r="AA8" s="21"/>
    </row>
    <row r="9" spans="1:2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0"/>
      <c r="O9" s="20"/>
      <c r="P9" s="21"/>
      <c r="Q9" s="21"/>
      <c r="R9" s="3"/>
      <c r="S9" s="3"/>
      <c r="T9" s="3"/>
      <c r="U9" s="3"/>
      <c r="V9" s="3"/>
      <c r="W9" s="3"/>
      <c r="X9" s="3"/>
      <c r="Y9" s="21"/>
      <c r="Z9" s="21"/>
      <c r="AA9" s="21"/>
    </row>
    <row r="10" spans="1:27" ht="12.75" customHeight="1" x14ac:dyDescent="0.2">
      <c r="A10" s="1"/>
      <c r="B10" s="27" t="s">
        <v>0</v>
      </c>
      <c r="C10" s="27"/>
      <c r="D10" s="27"/>
      <c r="E10" s="25">
        <f ca="1">TODAY()</f>
        <v>43052</v>
      </c>
      <c r="F10" s="25"/>
      <c r="G10" s="6"/>
      <c r="H10" s="6"/>
      <c r="I10" s="6"/>
      <c r="J10" s="6"/>
      <c r="K10" s="6"/>
      <c r="L10" s="6"/>
      <c r="M10" s="6"/>
      <c r="N10" s="20"/>
      <c r="O10" s="20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6" customHeight="1" x14ac:dyDescent="0.2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0"/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2.75" customHeight="1" x14ac:dyDescent="0.2">
      <c r="A12" s="1"/>
      <c r="B12" s="27" t="s">
        <v>23</v>
      </c>
      <c r="C12" s="27"/>
      <c r="D12" s="27"/>
      <c r="E12" s="29" t="s">
        <v>27</v>
      </c>
      <c r="F12" s="29"/>
      <c r="G12" s="29"/>
      <c r="H12" s="29"/>
      <c r="I12" s="29"/>
      <c r="J12" s="29"/>
      <c r="K12" s="29"/>
      <c r="L12" s="7"/>
      <c r="M12" s="6"/>
      <c r="N12" s="20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6" customHeight="1" x14ac:dyDescent="0.2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0"/>
      <c r="O13" s="2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2.75" customHeight="1" x14ac:dyDescent="0.2">
      <c r="A14" s="1"/>
      <c r="B14" s="27" t="s">
        <v>1</v>
      </c>
      <c r="C14" s="27"/>
      <c r="D14" s="27"/>
      <c r="E14" s="26">
        <v>22000</v>
      </c>
      <c r="F14" s="26"/>
      <c r="G14" s="6"/>
      <c r="H14" s="6"/>
      <c r="I14" s="6"/>
      <c r="J14" s="6"/>
      <c r="K14" s="6"/>
      <c r="L14" s="6"/>
      <c r="M14" s="6"/>
      <c r="N14" s="20"/>
      <c r="O14" s="20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6" customHeight="1" x14ac:dyDescent="0.2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20"/>
      <c r="O15" s="20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2.75" customHeight="1" x14ac:dyDescent="0.2">
      <c r="A16" s="1"/>
      <c r="B16" s="27" t="s">
        <v>7</v>
      </c>
      <c r="C16" s="27"/>
      <c r="D16" s="27"/>
      <c r="E16" s="28">
        <v>0.21</v>
      </c>
      <c r="F16" s="28"/>
      <c r="G16" s="6"/>
      <c r="H16" s="6"/>
      <c r="I16" s="6"/>
      <c r="J16" s="6"/>
      <c r="K16" s="6"/>
      <c r="L16" s="6"/>
      <c r="M16" s="6"/>
      <c r="N16" s="20"/>
      <c r="O16" s="20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6" x14ac:dyDescent="0.2">
      <c r="A17" s="1"/>
      <c r="B17" s="1"/>
      <c r="C17" s="1"/>
      <c r="D17" s="1"/>
      <c r="E17" s="8"/>
      <c r="F17" s="8"/>
      <c r="G17" s="1"/>
      <c r="H17" s="9"/>
      <c r="I17" s="9"/>
      <c r="J17" s="9"/>
      <c r="K17" s="9"/>
      <c r="L17" s="9"/>
      <c r="M17" s="9"/>
      <c r="N17" s="22"/>
      <c r="O17" s="22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6.75" customHeight="1" x14ac:dyDescent="0.2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2"/>
      <c r="O18" s="22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0"/>
      <c r="B19" s="11"/>
      <c r="C19" s="24" t="s">
        <v>3</v>
      </c>
      <c r="D19" s="24"/>
      <c r="E19" s="24"/>
      <c r="F19" s="24"/>
      <c r="G19" s="11"/>
      <c r="H19" s="11"/>
      <c r="I19" s="11"/>
      <c r="J19" s="24" t="s">
        <v>12</v>
      </c>
      <c r="K19" s="24"/>
      <c r="L19" s="24"/>
      <c r="M19" s="24"/>
      <c r="N19" s="23"/>
      <c r="O19" s="23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2"/>
      <c r="O20" s="22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customHeight="1" x14ac:dyDescent="0.2">
      <c r="A21" s="1"/>
      <c r="B21" s="9"/>
      <c r="C21" s="12" t="s">
        <v>2</v>
      </c>
      <c r="D21" s="12"/>
      <c r="E21" s="12"/>
      <c r="F21" s="13">
        <f>F23*12/52</f>
        <v>245.06307692307695</v>
      </c>
      <c r="G21" s="9"/>
      <c r="H21" s="9"/>
      <c r="I21" s="9"/>
      <c r="J21" s="12" t="s">
        <v>2</v>
      </c>
      <c r="K21" s="12"/>
      <c r="L21" s="12"/>
      <c r="M21" s="13">
        <f>M23*12/52</f>
        <v>171.75230769230768</v>
      </c>
      <c r="N21" s="9"/>
      <c r="O21" s="9"/>
      <c r="Q21" s="4"/>
      <c r="R21" s="4"/>
      <c r="S21" s="4"/>
      <c r="T21" s="4"/>
      <c r="U21" s="4"/>
      <c r="V21" s="4"/>
      <c r="W21" s="4"/>
      <c r="X21" s="4"/>
    </row>
    <row r="22" spans="1:26" s="14" customFormat="1" ht="9" customHeight="1" x14ac:dyDescent="0.2">
      <c r="A22" s="1"/>
      <c r="B22" s="9"/>
      <c r="C22" s="12"/>
      <c r="D22" s="12"/>
      <c r="E22" s="12"/>
      <c r="F22" s="13"/>
      <c r="G22" s="9"/>
      <c r="H22" s="9"/>
      <c r="I22" s="9"/>
      <c r="J22" s="12"/>
      <c r="K22" s="12"/>
      <c r="L22" s="12"/>
      <c r="M22" s="13"/>
      <c r="N22" s="9"/>
      <c r="O22" s="9"/>
      <c r="S22" s="15"/>
      <c r="T22" s="15"/>
      <c r="U22" s="15"/>
      <c r="V22" s="15"/>
      <c r="W22" s="15"/>
      <c r="X22" s="15"/>
    </row>
    <row r="23" spans="1:26" ht="12" customHeight="1" x14ac:dyDescent="0.2">
      <c r="A23" s="1"/>
      <c r="B23" s="9"/>
      <c r="C23" s="12" t="s">
        <v>4</v>
      </c>
      <c r="D23" s="12"/>
      <c r="E23" s="12"/>
      <c r="F23" s="13">
        <f>IF($E$14&gt;79999,$E$14/1000*$V$3,IF($E$14&gt;39999,$E$14/1000*$U$3,IF($E$14&gt;999.999,$E$14/1000*$T$3)))</f>
        <v>1061.94</v>
      </c>
      <c r="G23" s="9"/>
      <c r="H23" s="9"/>
      <c r="I23" s="9"/>
      <c r="J23" s="12" t="s">
        <v>4</v>
      </c>
      <c r="K23" s="12"/>
      <c r="L23" s="12"/>
      <c r="M23" s="13">
        <f>IF($E$14&gt;79999,$E$14/1000*$V$4,IF($E$14&gt;39999,$E$14/1000*$U$4,IF($E$14&gt;999.999,$E$14/1000*$T$4)))</f>
        <v>744.26</v>
      </c>
      <c r="N23" s="9"/>
      <c r="O23" s="9"/>
      <c r="S23" s="4"/>
      <c r="T23" s="4"/>
      <c r="U23" s="4"/>
      <c r="V23" s="4"/>
      <c r="W23" s="4"/>
      <c r="X23" s="4"/>
    </row>
    <row r="24" spans="1:26" x14ac:dyDescent="0.2">
      <c r="A24" s="1"/>
      <c r="B24" s="9"/>
      <c r="C24" s="12" t="s">
        <v>5</v>
      </c>
      <c r="D24" s="12"/>
      <c r="E24" s="12"/>
      <c r="F24" s="13">
        <f>IF($E$14&gt;79999,$E$14/1000*$V$3,IF($E$14&gt;39999,$E$14/1000*$U$3,IF($E$14&gt;999.999,$E$14/1000*$T$3)))</f>
        <v>1061.94</v>
      </c>
      <c r="G24" s="9"/>
      <c r="H24" s="9"/>
      <c r="I24" s="9"/>
      <c r="J24" s="12" t="s">
        <v>17</v>
      </c>
      <c r="K24" s="12"/>
      <c r="L24" s="12"/>
      <c r="M24" s="13">
        <f>IF($E$14&gt;79999,$E$14/1000*$V$4,IF($E$14&gt;39999,$E$14/1000*$U$4,IF($E$14&gt;999.999,$E$14/1000*$T$4)))</f>
        <v>744.26</v>
      </c>
      <c r="N24" s="9"/>
      <c r="O24" s="9"/>
    </row>
    <row r="25" spans="1:26" ht="9" customHeight="1" x14ac:dyDescent="0.2">
      <c r="A25" s="1"/>
      <c r="B25" s="9"/>
      <c r="C25" s="12"/>
      <c r="D25" s="12"/>
      <c r="E25" s="12"/>
      <c r="F25" s="13"/>
      <c r="G25" s="9"/>
      <c r="H25" s="9"/>
      <c r="I25" s="9"/>
      <c r="J25" s="12"/>
      <c r="K25" s="12"/>
      <c r="L25" s="12"/>
      <c r="M25" s="13"/>
      <c r="N25" s="9"/>
      <c r="O25" s="9"/>
    </row>
    <row r="26" spans="1:26" ht="12.75" customHeight="1" x14ac:dyDescent="0.2">
      <c r="A26" s="1"/>
      <c r="B26" s="9"/>
      <c r="C26" s="12" t="s">
        <v>9</v>
      </c>
      <c r="D26" s="12"/>
      <c r="E26" s="12"/>
      <c r="F26" s="13"/>
      <c r="G26" s="9"/>
      <c r="H26" s="9"/>
      <c r="I26" s="9"/>
      <c r="J26" s="12" t="s">
        <v>9</v>
      </c>
      <c r="K26" s="12"/>
      <c r="L26" s="12"/>
      <c r="M26" s="13"/>
      <c r="N26" s="9"/>
      <c r="O26" s="9"/>
    </row>
    <row r="27" spans="1:26" ht="3.75" customHeight="1" x14ac:dyDescent="0.2">
      <c r="A27" s="1"/>
      <c r="B27" s="9"/>
      <c r="C27" s="12"/>
      <c r="D27" s="12"/>
      <c r="E27" s="12"/>
      <c r="F27" s="13"/>
      <c r="G27" s="9"/>
      <c r="H27" s="9"/>
      <c r="I27" s="9"/>
      <c r="J27" s="12"/>
      <c r="K27" s="12"/>
      <c r="L27" s="12"/>
      <c r="M27" s="13"/>
      <c r="N27" s="9"/>
      <c r="O27" s="9"/>
    </row>
    <row r="28" spans="1:26" x14ac:dyDescent="0.2">
      <c r="A28" s="1"/>
      <c r="B28" s="9"/>
      <c r="C28" s="12" t="s">
        <v>6</v>
      </c>
      <c r="D28" s="12"/>
      <c r="E28" s="12"/>
      <c r="F28" s="13">
        <f>F24*24</f>
        <v>25486.560000000001</v>
      </c>
      <c r="G28" s="9"/>
      <c r="H28" s="9"/>
      <c r="I28" s="9"/>
      <c r="J28" s="12" t="s">
        <v>6</v>
      </c>
      <c r="K28" s="12"/>
      <c r="L28" s="12"/>
      <c r="M28" s="13">
        <f>M24*36</f>
        <v>26793.360000000001</v>
      </c>
      <c r="N28" s="9"/>
      <c r="O28" s="9"/>
    </row>
    <row r="29" spans="1:26" x14ac:dyDescent="0.2">
      <c r="A29" s="1"/>
      <c r="B29" s="9"/>
      <c r="C29" s="17" t="s">
        <v>8</v>
      </c>
      <c r="D29" s="18">
        <f>E16</f>
        <v>0.21</v>
      </c>
      <c r="E29" s="17" t="s">
        <v>10</v>
      </c>
      <c r="F29" s="19">
        <f>F28*D29</f>
        <v>5352.1776</v>
      </c>
      <c r="G29" s="9"/>
      <c r="H29" s="9"/>
      <c r="I29" s="9"/>
      <c r="J29" s="17" t="s">
        <v>8</v>
      </c>
      <c r="K29" s="18">
        <f>E16</f>
        <v>0.21</v>
      </c>
      <c r="L29" s="17" t="s">
        <v>10</v>
      </c>
      <c r="M29" s="19">
        <f>M28*K29</f>
        <v>5626.6055999999999</v>
      </c>
      <c r="N29" s="9"/>
      <c r="O29" s="9"/>
    </row>
    <row r="30" spans="1:26" ht="9" customHeight="1" x14ac:dyDescent="0.2">
      <c r="A30" s="1"/>
      <c r="B30" s="9"/>
      <c r="C30" s="12"/>
      <c r="D30" s="12"/>
      <c r="E30" s="12"/>
      <c r="F30" s="13"/>
      <c r="G30" s="9"/>
      <c r="H30" s="9"/>
      <c r="I30" s="9"/>
      <c r="J30" s="12"/>
      <c r="K30" s="12"/>
      <c r="L30" s="12"/>
      <c r="M30" s="13"/>
      <c r="N30" s="9"/>
      <c r="O30" s="9"/>
    </row>
    <row r="31" spans="1:26" ht="15" x14ac:dyDescent="0.25">
      <c r="A31" s="1"/>
      <c r="B31" s="9"/>
      <c r="C31" s="12" t="s">
        <v>11</v>
      </c>
      <c r="D31" s="12"/>
      <c r="E31" s="12"/>
      <c r="F31" s="16">
        <f>F28-F29</f>
        <v>20134.382400000002</v>
      </c>
      <c r="G31" s="9"/>
      <c r="H31" s="9"/>
      <c r="I31" s="9"/>
      <c r="J31" s="12" t="s">
        <v>11</v>
      </c>
      <c r="K31" s="12"/>
      <c r="L31" s="12"/>
      <c r="M31" s="16">
        <f>M28-M29</f>
        <v>21166.754400000002</v>
      </c>
      <c r="N31" s="9"/>
      <c r="O31" s="9"/>
    </row>
    <row r="32" spans="1:26" ht="6.75" customHeight="1" x14ac:dyDescent="0.2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">
      <c r="A33" s="1"/>
      <c r="B33" s="1"/>
      <c r="C33" s="1"/>
      <c r="D33" s="1"/>
      <c r="E33" s="1"/>
      <c r="F33" s="1"/>
      <c r="G33" s="1"/>
      <c r="H33" s="9"/>
      <c r="I33" s="9"/>
      <c r="J33" s="9"/>
      <c r="K33" s="9"/>
      <c r="L33" s="9"/>
      <c r="M33" s="9"/>
      <c r="N33" s="9"/>
      <c r="O33" s="9"/>
    </row>
    <row r="34" spans="1:1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2.75" customHeight="1" x14ac:dyDescent="0.25">
      <c r="A35" s="11"/>
      <c r="B35" s="11"/>
      <c r="C35" s="24" t="s">
        <v>15</v>
      </c>
      <c r="D35" s="24"/>
      <c r="E35" s="24"/>
      <c r="F35" s="24"/>
      <c r="G35" s="11"/>
      <c r="H35" s="11"/>
      <c r="I35" s="11"/>
      <c r="J35" s="24" t="s">
        <v>16</v>
      </c>
      <c r="K35" s="24"/>
      <c r="L35" s="24"/>
      <c r="M35" s="24"/>
      <c r="N35" s="11"/>
      <c r="O35" s="11"/>
    </row>
    <row r="36" spans="1:15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2.75" customHeight="1" x14ac:dyDescent="0.2">
      <c r="A37" s="9"/>
      <c r="B37" s="9"/>
      <c r="C37" s="12" t="s">
        <v>2</v>
      </c>
      <c r="D37" s="12"/>
      <c r="E37" s="12"/>
      <c r="F37" s="13">
        <f>F39*12/52</f>
        <v>135.29999999999998</v>
      </c>
      <c r="G37" s="9"/>
      <c r="H37" s="9"/>
      <c r="I37" s="9"/>
      <c r="J37" s="12" t="s">
        <v>2</v>
      </c>
      <c r="K37" s="12"/>
      <c r="L37" s="12"/>
      <c r="M37" s="13">
        <f>M39*12/52</f>
        <v>113.62153846153845</v>
      </c>
      <c r="N37" s="9"/>
      <c r="O37" s="9"/>
    </row>
    <row r="38" spans="1:15" s="14" customFormat="1" ht="9" customHeight="1" x14ac:dyDescent="0.2">
      <c r="A38" s="9"/>
      <c r="B38" s="9"/>
      <c r="C38" s="12"/>
      <c r="D38" s="12"/>
      <c r="E38" s="12"/>
      <c r="F38" s="13"/>
      <c r="G38" s="9"/>
      <c r="H38" s="9"/>
      <c r="I38" s="9"/>
      <c r="J38" s="12"/>
      <c r="K38" s="12"/>
      <c r="L38" s="12"/>
      <c r="M38" s="13"/>
      <c r="N38" s="9"/>
      <c r="O38" s="9"/>
    </row>
    <row r="39" spans="1:15" ht="12.75" customHeight="1" x14ac:dyDescent="0.2">
      <c r="A39" s="9"/>
      <c r="B39" s="9"/>
      <c r="C39" s="12" t="s">
        <v>4</v>
      </c>
      <c r="D39" s="12"/>
      <c r="E39" s="12"/>
      <c r="F39" s="13">
        <f>IF($E$14&gt;79999,$E$14/1000*$V$5,IF($E$14&gt;39999,$E$14/1000*$U$5,IF($E$14&gt;999.999,$E$14/1000*$T$5)))</f>
        <v>586.29999999999995</v>
      </c>
      <c r="G39" s="9"/>
      <c r="H39" s="9"/>
      <c r="I39" s="9"/>
      <c r="J39" s="12" t="s">
        <v>4</v>
      </c>
      <c r="K39" s="12"/>
      <c r="L39" s="12"/>
      <c r="M39" s="13">
        <f>IF($E$14&gt;79999,$E$14/1000*$V$6,IF($E$14&gt;39999,$E$14/1000*$U$6,IF($E$14&gt;999.999,$E$14/1000*$T$6)))</f>
        <v>492.35999999999996</v>
      </c>
      <c r="N39" s="9"/>
      <c r="O39" s="9"/>
    </row>
    <row r="40" spans="1:15" ht="12.75" customHeight="1" x14ac:dyDescent="0.2">
      <c r="A40" s="9"/>
      <c r="B40" s="9"/>
      <c r="C40" s="12" t="s">
        <v>18</v>
      </c>
      <c r="D40" s="12"/>
      <c r="E40" s="12"/>
      <c r="F40" s="13">
        <f>IF($E$14&gt;79999,$E$14/1000*$V$5,IF($E$14&gt;39999,$E$14/1000*$U$5,IF($E$14&gt;999.999,$E$14/1000*$T$5)))</f>
        <v>586.29999999999995</v>
      </c>
      <c r="G40" s="9"/>
      <c r="H40" s="9"/>
      <c r="I40" s="9"/>
      <c r="J40" s="12" t="s">
        <v>19</v>
      </c>
      <c r="K40" s="12"/>
      <c r="L40" s="12"/>
      <c r="M40" s="13">
        <f>IF($E$14&gt;79999,$E$14/1000*$V$6,IF($E$14&gt;39999,$E$14/1000*$U$6,IF($E$14&gt;999.999,$E$14/1000*$T$6)))</f>
        <v>492.35999999999996</v>
      </c>
      <c r="N40" s="9"/>
      <c r="O40" s="9"/>
    </row>
    <row r="41" spans="1:15" ht="9" customHeight="1" x14ac:dyDescent="0.2">
      <c r="A41" s="9"/>
      <c r="B41" s="9"/>
      <c r="C41" s="12"/>
      <c r="D41" s="12"/>
      <c r="E41" s="12"/>
      <c r="F41" s="13"/>
      <c r="G41" s="9"/>
      <c r="H41" s="9"/>
      <c r="I41" s="9"/>
      <c r="J41" s="12"/>
      <c r="K41" s="12"/>
      <c r="L41" s="12"/>
      <c r="M41" s="13"/>
      <c r="N41" s="9"/>
      <c r="O41" s="9"/>
    </row>
    <row r="42" spans="1:15" ht="12.75" customHeight="1" x14ac:dyDescent="0.2">
      <c r="A42" s="9"/>
      <c r="B42" s="9"/>
      <c r="C42" s="12" t="s">
        <v>9</v>
      </c>
      <c r="D42" s="12"/>
      <c r="E42" s="12"/>
      <c r="F42" s="13"/>
      <c r="G42" s="9"/>
      <c r="H42" s="9"/>
      <c r="I42" s="9"/>
      <c r="J42" s="12" t="s">
        <v>9</v>
      </c>
      <c r="K42" s="12"/>
      <c r="L42" s="12"/>
      <c r="M42" s="13"/>
      <c r="N42" s="9"/>
      <c r="O42" s="9"/>
    </row>
    <row r="43" spans="1:15" ht="3.75" customHeight="1" x14ac:dyDescent="0.2">
      <c r="A43" s="9"/>
      <c r="B43" s="9"/>
      <c r="C43" s="12"/>
      <c r="D43" s="12"/>
      <c r="E43" s="12"/>
      <c r="F43" s="13"/>
      <c r="G43" s="9"/>
      <c r="H43" s="9"/>
      <c r="I43" s="9"/>
      <c r="J43" s="12"/>
      <c r="K43" s="12"/>
      <c r="L43" s="12"/>
      <c r="M43" s="13"/>
      <c r="N43" s="9"/>
      <c r="O43" s="9"/>
    </row>
    <row r="44" spans="1:15" ht="12.75" customHeight="1" x14ac:dyDescent="0.2">
      <c r="A44" s="9"/>
      <c r="B44" s="9"/>
      <c r="C44" s="12" t="s">
        <v>6</v>
      </c>
      <c r="D44" s="12"/>
      <c r="E44" s="12"/>
      <c r="F44" s="13">
        <f>F40*48</f>
        <v>28142.399999999998</v>
      </c>
      <c r="G44" s="9"/>
      <c r="H44" s="9"/>
      <c r="I44" s="9"/>
      <c r="J44" s="12" t="s">
        <v>6</v>
      </c>
      <c r="K44" s="12"/>
      <c r="L44" s="12"/>
      <c r="M44" s="13">
        <f>M40*60</f>
        <v>29541.599999999999</v>
      </c>
      <c r="N44" s="9"/>
      <c r="O44" s="9"/>
    </row>
    <row r="45" spans="1:15" ht="12.75" customHeight="1" x14ac:dyDescent="0.2">
      <c r="A45" s="9"/>
      <c r="B45" s="9"/>
      <c r="C45" s="17" t="s">
        <v>8</v>
      </c>
      <c r="D45" s="18">
        <f>E16</f>
        <v>0.21</v>
      </c>
      <c r="E45" s="17" t="s">
        <v>10</v>
      </c>
      <c r="F45" s="19">
        <f>F44*D45</f>
        <v>5909.9039999999995</v>
      </c>
      <c r="G45" s="9"/>
      <c r="H45" s="9"/>
      <c r="I45" s="9"/>
      <c r="J45" s="17" t="s">
        <v>8</v>
      </c>
      <c r="K45" s="18">
        <f>E16</f>
        <v>0.21</v>
      </c>
      <c r="L45" s="17" t="s">
        <v>10</v>
      </c>
      <c r="M45" s="19">
        <f>M44*K45</f>
        <v>6203.7359999999999</v>
      </c>
      <c r="N45" s="9"/>
      <c r="O45" s="9"/>
    </row>
    <row r="46" spans="1:15" ht="9" customHeight="1" x14ac:dyDescent="0.2">
      <c r="A46" s="9"/>
      <c r="B46" s="9"/>
      <c r="C46" s="12"/>
      <c r="D46" s="12"/>
      <c r="E46" s="12"/>
      <c r="F46" s="13"/>
      <c r="G46" s="9"/>
      <c r="H46" s="9"/>
      <c r="I46" s="9"/>
      <c r="J46" s="12"/>
      <c r="K46" s="12"/>
      <c r="L46" s="12"/>
      <c r="M46" s="13"/>
      <c r="N46" s="9"/>
      <c r="O46" s="9"/>
    </row>
    <row r="47" spans="1:15" ht="12.75" customHeight="1" x14ac:dyDescent="0.25">
      <c r="A47" s="9"/>
      <c r="B47" s="9"/>
      <c r="C47" s="12" t="s">
        <v>11</v>
      </c>
      <c r="D47" s="12"/>
      <c r="E47" s="12"/>
      <c r="F47" s="16">
        <f>F44-F45</f>
        <v>22232.495999999999</v>
      </c>
      <c r="G47" s="9"/>
      <c r="H47" s="9"/>
      <c r="I47" s="9"/>
      <c r="J47" s="12" t="s">
        <v>11</v>
      </c>
      <c r="K47" s="12"/>
      <c r="L47" s="12"/>
      <c r="M47" s="16">
        <f>M44-M45</f>
        <v>23337.863999999998</v>
      </c>
      <c r="N47" s="9"/>
      <c r="O47" s="9"/>
    </row>
    <row r="48" spans="1:15" ht="9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12"/>
      <c r="K48" s="12"/>
      <c r="L48" s="12"/>
      <c r="M48" s="12"/>
      <c r="N48" s="9"/>
      <c r="O48" s="9"/>
    </row>
    <row r="49" spans="1:15" x14ac:dyDescent="0.2">
      <c r="A49" s="1"/>
      <c r="B49" s="1"/>
      <c r="C49" s="1"/>
      <c r="D49" s="1"/>
      <c r="E49" s="1"/>
      <c r="F49" s="1"/>
      <c r="G49" s="1"/>
      <c r="H49" s="9"/>
      <c r="I49" s="9"/>
      <c r="J49" s="9"/>
      <c r="K49" s="9"/>
      <c r="L49" s="9"/>
      <c r="M49" s="9"/>
      <c r="N49" s="9"/>
      <c r="O49" s="9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4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12">
    <mergeCell ref="C35:F35"/>
    <mergeCell ref="J35:M35"/>
    <mergeCell ref="C19:F19"/>
    <mergeCell ref="J19:M19"/>
    <mergeCell ref="E10:F10"/>
    <mergeCell ref="E14:F14"/>
    <mergeCell ref="B16:D16"/>
    <mergeCell ref="B14:D14"/>
    <mergeCell ref="B10:D10"/>
    <mergeCell ref="E16:F16"/>
    <mergeCell ref="B12:D12"/>
    <mergeCell ref="E12:K12"/>
  </mergeCells>
  <pageMargins left="0.69" right="0.4" top="0.17" bottom="0.17" header="0.2" footer="0.17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Calculator</vt:lpstr>
      <vt:lpstr>'Rental Calculator'!Print_Area</vt:lpstr>
    </vt:vector>
  </TitlesOfParts>
  <Company>Tower Leasing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Tootill</dc:creator>
  <cp:lastModifiedBy>Richard Sorsky</cp:lastModifiedBy>
  <cp:lastPrinted>2017-05-19T13:57:28Z</cp:lastPrinted>
  <dcterms:created xsi:type="dcterms:W3CDTF">2012-06-25T09:25:04Z</dcterms:created>
  <dcterms:modified xsi:type="dcterms:W3CDTF">2017-11-13T17:37:37Z</dcterms:modified>
</cp:coreProperties>
</file>